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9BB1E600-814A-4611-A0DD-56B9D0DA4CD9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OFERTOWY" sheetId="4" r:id="rId1"/>
    <sheet name="Arkusz2" sheetId="2" state="hidden" r:id="rId2"/>
  </sheets>
  <definedNames>
    <definedName name="_xlnm.Print_Area" localSheetId="1">Arkusz2!$A$1:$E$30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2" l="1"/>
  <c r="D23" i="2"/>
  <c r="E13" i="2"/>
  <c r="E12" i="2"/>
  <c r="E14" i="2" s="1"/>
  <c r="E15" i="2" s="1"/>
  <c r="E16" i="2" s="1"/>
  <c r="E17" i="2" s="1"/>
  <c r="E19" i="2" s="1"/>
  <c r="D4" i="2"/>
  <c r="D5" i="2"/>
  <c r="D3" i="2"/>
  <c r="D6" i="2" l="1"/>
  <c r="D7" i="2" s="1"/>
  <c r="D8" i="2" s="1"/>
  <c r="D25" i="2"/>
  <c r="D26" i="2" s="1"/>
  <c r="D27" i="2" s="1"/>
</calcChain>
</file>

<file path=xl/sharedStrings.xml><?xml version="1.0" encoding="utf-8"?>
<sst xmlns="http://schemas.openxmlformats.org/spreadsheetml/2006/main" count="63" uniqueCount="40">
  <si>
    <t>L.p.</t>
  </si>
  <si>
    <t>Wyszczególnienie 
elementów rozliczeniowych</t>
  </si>
  <si>
    <t>Jednostka</t>
  </si>
  <si>
    <t>Cena 
jedn. w zł.</t>
  </si>
  <si>
    <t>Ilość</t>
  </si>
  <si>
    <t>Wartość 
w zł.</t>
  </si>
  <si>
    <t>Razem Netto:</t>
  </si>
  <si>
    <t>Razem Brutto:</t>
  </si>
  <si>
    <t>Zatwierdzam:</t>
  </si>
  <si>
    <t>1.</t>
  </si>
  <si>
    <t>2.</t>
  </si>
  <si>
    <t>3.</t>
  </si>
  <si>
    <t>Firma</t>
  </si>
  <si>
    <t>AMP Consultint</t>
  </si>
  <si>
    <t>SetOne</t>
  </si>
  <si>
    <t>TRAX elektronik</t>
  </si>
  <si>
    <t>Kwota netto</t>
  </si>
  <si>
    <t>Kwta brutto</t>
  </si>
  <si>
    <t>Suma:</t>
  </si>
  <si>
    <t>Średnia netto:</t>
  </si>
  <si>
    <t>Średnia brutto:</t>
  </si>
  <si>
    <t>Kwartał</t>
  </si>
  <si>
    <t>Kwota 
za kwartał</t>
  </si>
  <si>
    <t>Ilość 
stacji</t>
  </si>
  <si>
    <t>Średnia na 1 miesiąc:</t>
  </si>
  <si>
    <t>Przewidywana ilość miesięcy przeglądu i konserwacji:</t>
  </si>
  <si>
    <t>Przeniesienie stacji</t>
  </si>
  <si>
    <t>Przegląd, konserwacja stacji</t>
  </si>
  <si>
    <t>Roboczo godzina - naprawy awaryjne</t>
  </si>
  <si>
    <t>Sporządził:</t>
  </si>
  <si>
    <t>Mg</t>
  </si>
  <si>
    <t>Lp.</t>
  </si>
  <si>
    <t>KOSZTORYS OFERTOWY</t>
  </si>
  <si>
    <t>Odbiór i utylizacja odpadów pochodzących ze zdarzeń drogowych na drogach krajowych administrowanych przez Generalną Dyrekcję Dróg Krajowych i Autostrad Oddział w Olsztynie Rejon w Ostródzie</t>
  </si>
  <si>
    <t>Odpady plastikowe pochodzące ze zdarzeń drogowych</t>
  </si>
  <si>
    <t>Odpady gumowe (opony samochodów ciężarowych i osobowych).</t>
  </si>
  <si>
    <r>
      <t>m</t>
    </r>
    <r>
      <rPr>
        <vertAlign val="superscript"/>
        <sz val="10"/>
        <color theme="1"/>
        <rFont val="Verdana"/>
        <family val="2"/>
        <charset val="238"/>
      </rPr>
      <t>3</t>
    </r>
  </si>
  <si>
    <r>
      <rPr>
        <u/>
        <sz val="10"/>
        <color theme="1"/>
        <rFont val="Verdana"/>
        <family val="2"/>
        <charset val="238"/>
      </rPr>
      <t xml:space="preserve">          </t>
    </r>
    <r>
      <rPr>
        <sz val="10"/>
        <color theme="1"/>
        <rFont val="Verdana"/>
        <family val="2"/>
        <charset val="238"/>
      </rPr>
      <t>, dnia</t>
    </r>
    <r>
      <rPr>
        <u/>
        <sz val="10"/>
        <rFont val="Verdana"/>
        <family val="2"/>
        <charset val="238"/>
      </rPr>
      <t xml:space="preserve">              .</t>
    </r>
  </si>
  <si>
    <t>Podatek VAT 8 %:</t>
  </si>
  <si>
    <t>Podpis: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</si>
</sst>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  <font>
      <u/>
      <sz val="10"/>
      <color theme="1"/>
      <name val="Verdana"/>
      <family val="2"/>
      <charset val="238"/>
    </font>
    <font>
      <u/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44" fontId="0" fillId="0" borderId="0" xfId="0" applyNumberFormat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44" fontId="4" fillId="0" borderId="1" xfId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4" fontId="4" fillId="0" borderId="1" xfId="0" applyNumberFormat="1" applyFont="1" applyBorder="1" applyAlignment="1">
      <alignment horizontal="right" vertical="center"/>
    </xf>
    <xf numFmtId="44" fontId="4" fillId="0" borderId="1" xfId="1" applyFont="1" applyBorder="1" applyAlignment="1">
      <alignment horizontal="right"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3"/>
  <sheetViews>
    <sheetView tabSelected="1" workbookViewId="0">
      <selection activeCell="F22" sqref="F22"/>
    </sheetView>
  </sheetViews>
  <sheetFormatPr defaultRowHeight="14.4" x14ac:dyDescent="0.3"/>
  <cols>
    <col min="1" max="1" width="4.109375" bestFit="1" customWidth="1"/>
    <col min="2" max="2" width="38.44140625" customWidth="1"/>
    <col min="3" max="3" width="12" customWidth="1"/>
    <col min="4" max="4" width="17.109375" customWidth="1"/>
    <col min="5" max="5" width="10.5546875" customWidth="1"/>
    <col min="6" max="6" width="35" customWidth="1"/>
  </cols>
  <sheetData>
    <row r="1" spans="1:8" ht="22.5" customHeight="1" x14ac:dyDescent="0.3">
      <c r="A1" s="23" t="s">
        <v>32</v>
      </c>
      <c r="B1" s="23"/>
      <c r="C1" s="23"/>
      <c r="D1" s="23"/>
      <c r="E1" s="23"/>
      <c r="F1" s="23"/>
    </row>
    <row r="2" spans="1:8" ht="7.5" customHeight="1" x14ac:dyDescent="0.3">
      <c r="A2" s="1"/>
      <c r="B2" s="1"/>
      <c r="C2" s="1"/>
      <c r="D2" s="1"/>
      <c r="E2" s="1"/>
      <c r="F2" s="1"/>
    </row>
    <row r="3" spans="1:8" ht="42.75" customHeight="1" x14ac:dyDescent="0.3">
      <c r="A3" s="24" t="s">
        <v>33</v>
      </c>
      <c r="B3" s="25"/>
      <c r="C3" s="25"/>
      <c r="D3" s="25"/>
      <c r="E3" s="25"/>
      <c r="F3" s="25"/>
    </row>
    <row r="5" spans="1:8" x14ac:dyDescent="0.3">
      <c r="A5" s="26" t="s">
        <v>31</v>
      </c>
      <c r="B5" s="27" t="s">
        <v>1</v>
      </c>
      <c r="C5" s="26" t="s">
        <v>2</v>
      </c>
      <c r="D5" s="27" t="s">
        <v>3</v>
      </c>
      <c r="E5" s="27" t="s">
        <v>4</v>
      </c>
      <c r="F5" s="27" t="s">
        <v>5</v>
      </c>
      <c r="G5" s="10"/>
      <c r="H5" s="10"/>
    </row>
    <row r="6" spans="1:8" x14ac:dyDescent="0.3">
      <c r="A6" s="26"/>
      <c r="B6" s="26"/>
      <c r="C6" s="26"/>
      <c r="D6" s="26"/>
      <c r="E6" s="27"/>
      <c r="F6" s="26"/>
      <c r="G6" s="10"/>
      <c r="H6" s="10"/>
    </row>
    <row r="7" spans="1:8" ht="20.100000000000001" customHeight="1" x14ac:dyDescent="0.3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0"/>
      <c r="H7" s="10"/>
    </row>
    <row r="8" spans="1:8" ht="68.25" customHeight="1" x14ac:dyDescent="0.3">
      <c r="A8" s="18" t="s">
        <v>9</v>
      </c>
      <c r="B8" s="19" t="s">
        <v>34</v>
      </c>
      <c r="C8" s="18" t="s">
        <v>36</v>
      </c>
      <c r="D8" s="11"/>
      <c r="E8" s="18">
        <v>30</v>
      </c>
      <c r="F8" s="12"/>
      <c r="G8" s="10"/>
      <c r="H8" s="10"/>
    </row>
    <row r="9" spans="1:8" ht="68.25" customHeight="1" x14ac:dyDescent="0.3">
      <c r="A9" s="18" t="s">
        <v>10</v>
      </c>
      <c r="B9" s="19" t="s">
        <v>35</v>
      </c>
      <c r="C9" s="18" t="s">
        <v>30</v>
      </c>
      <c r="D9" s="11"/>
      <c r="E9" s="18">
        <v>10</v>
      </c>
      <c r="F9" s="12"/>
      <c r="G9" s="10"/>
      <c r="H9" s="10"/>
    </row>
    <row r="10" spans="1:8" ht="24.9" customHeight="1" x14ac:dyDescent="0.3">
      <c r="A10" s="20" t="s">
        <v>6</v>
      </c>
      <c r="B10" s="20"/>
      <c r="C10" s="20"/>
      <c r="D10" s="20"/>
      <c r="E10" s="20"/>
      <c r="F10" s="12"/>
      <c r="G10" s="10"/>
      <c r="H10" s="10"/>
    </row>
    <row r="11" spans="1:8" ht="24.9" customHeight="1" x14ac:dyDescent="0.3">
      <c r="A11" s="20" t="s">
        <v>38</v>
      </c>
      <c r="B11" s="20"/>
      <c r="C11" s="20"/>
      <c r="D11" s="20"/>
      <c r="E11" s="20"/>
      <c r="F11" s="15"/>
      <c r="G11" s="10"/>
      <c r="H11" s="10"/>
    </row>
    <row r="12" spans="1:8" ht="24.9" customHeight="1" x14ac:dyDescent="0.3">
      <c r="A12" s="21" t="s">
        <v>7</v>
      </c>
      <c r="B12" s="21"/>
      <c r="C12" s="21"/>
      <c r="D12" s="21"/>
      <c r="E12" s="21"/>
      <c r="F12" s="16"/>
      <c r="G12" s="10"/>
      <c r="H12" s="10"/>
    </row>
    <row r="13" spans="1:8" x14ac:dyDescent="0.3">
      <c r="A13" s="10"/>
      <c r="B13" s="10"/>
      <c r="C13" s="10"/>
      <c r="D13" s="10"/>
      <c r="E13" s="10"/>
      <c r="F13" s="10"/>
      <c r="G13" s="10"/>
      <c r="H13" s="10"/>
    </row>
    <row r="14" spans="1:8" x14ac:dyDescent="0.3">
      <c r="A14" s="10"/>
      <c r="B14" s="10"/>
      <c r="C14" s="10"/>
      <c r="D14" s="10"/>
      <c r="E14" s="10"/>
      <c r="F14" s="10"/>
      <c r="G14" s="10"/>
      <c r="H14" s="10"/>
    </row>
    <row r="15" spans="1:8" ht="22.5" customHeight="1" x14ac:dyDescent="0.3">
      <c r="A15" s="22" t="s">
        <v>37</v>
      </c>
      <c r="B15" s="22"/>
      <c r="C15" s="22"/>
      <c r="D15" s="13"/>
      <c r="E15" s="13"/>
      <c r="F15" s="13"/>
      <c r="G15" s="10"/>
      <c r="H15" s="10"/>
    </row>
    <row r="16" spans="1:8" x14ac:dyDescent="0.3">
      <c r="A16" s="13"/>
      <c r="B16" s="13"/>
      <c r="C16" s="13"/>
      <c r="D16" s="13"/>
      <c r="E16" s="13"/>
      <c r="F16" s="13"/>
      <c r="G16" s="10"/>
      <c r="H16" s="10"/>
    </row>
    <row r="17" spans="1:7" x14ac:dyDescent="0.3">
      <c r="C17" s="22"/>
      <c r="D17" s="22"/>
      <c r="E17" s="14"/>
      <c r="F17" s="22" t="s">
        <v>39</v>
      </c>
      <c r="G17" s="22"/>
    </row>
    <row r="18" spans="1:7" x14ac:dyDescent="0.3">
      <c r="A18" s="14"/>
      <c r="B18" s="14"/>
      <c r="C18" s="14"/>
      <c r="D18" s="14"/>
      <c r="E18" s="14"/>
      <c r="F18" s="14"/>
      <c r="G18" s="10"/>
    </row>
    <row r="19" spans="1:7" x14ac:dyDescent="0.3">
      <c r="A19" s="14"/>
      <c r="B19" s="14"/>
      <c r="C19" s="14"/>
      <c r="D19" s="14"/>
      <c r="E19" s="14"/>
      <c r="F19" s="14"/>
      <c r="G19" s="10"/>
    </row>
    <row r="20" spans="1:7" x14ac:dyDescent="0.3">
      <c r="A20" s="14"/>
      <c r="B20" s="14"/>
      <c r="C20" s="14"/>
      <c r="D20" s="14"/>
      <c r="E20" s="14"/>
      <c r="F20" s="14"/>
      <c r="G20" s="10"/>
    </row>
    <row r="21" spans="1:7" x14ac:dyDescent="0.3">
      <c r="A21" s="14"/>
      <c r="B21" s="14"/>
      <c r="C21" s="14"/>
      <c r="D21" s="14"/>
      <c r="E21" s="14"/>
      <c r="F21" s="14"/>
      <c r="G21" s="10"/>
    </row>
    <row r="22" spans="1:7" x14ac:dyDescent="0.3">
      <c r="A22" s="17"/>
      <c r="B22" s="17"/>
      <c r="C22" s="17"/>
      <c r="D22" s="17"/>
      <c r="E22" s="17"/>
      <c r="F22" s="17"/>
    </row>
    <row r="23" spans="1:7" x14ac:dyDescent="0.3">
      <c r="A23" s="17"/>
      <c r="C23" s="17"/>
      <c r="D23" s="17"/>
      <c r="E23" s="17"/>
      <c r="F23" s="17"/>
    </row>
  </sheetData>
  <mergeCells count="14">
    <mergeCell ref="A1:F1"/>
    <mergeCell ref="A3:F3"/>
    <mergeCell ref="A5:A6"/>
    <mergeCell ref="B5:B6"/>
    <mergeCell ref="C5:C6"/>
    <mergeCell ref="D5:D6"/>
    <mergeCell ref="E5:E6"/>
    <mergeCell ref="F5:F6"/>
    <mergeCell ref="A10:E10"/>
    <mergeCell ref="A11:E11"/>
    <mergeCell ref="A12:E12"/>
    <mergeCell ref="F17:G17"/>
    <mergeCell ref="C17:D17"/>
    <mergeCell ref="A15:C15"/>
  </mergeCells>
  <pageMargins left="0.7" right="0.7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9"/>
  <sheetViews>
    <sheetView workbookViewId="0">
      <selection activeCell="H5" sqref="H5"/>
    </sheetView>
  </sheetViews>
  <sheetFormatPr defaultColWidth="9.109375" defaultRowHeight="14.4" x14ac:dyDescent="0.3"/>
  <cols>
    <col min="1" max="1" width="4.109375" style="5" bestFit="1" customWidth="1"/>
    <col min="2" max="2" width="19.44140625" style="5" customWidth="1"/>
    <col min="3" max="4" width="12.33203125" style="5" bestFit="1" customWidth="1"/>
    <col min="5" max="5" width="13.5546875" style="5" customWidth="1"/>
    <col min="6" max="16384" width="9.109375" style="5"/>
  </cols>
  <sheetData>
    <row r="1" spans="1:5" x14ac:dyDescent="0.3">
      <c r="A1" s="29" t="s">
        <v>26</v>
      </c>
      <c r="B1" s="29"/>
      <c r="C1" s="29"/>
      <c r="D1" s="29"/>
    </row>
    <row r="2" spans="1:5" x14ac:dyDescent="0.3">
      <c r="A2" s="2" t="s">
        <v>0</v>
      </c>
      <c r="B2" s="2" t="s">
        <v>12</v>
      </c>
      <c r="C2" s="2" t="s">
        <v>16</v>
      </c>
      <c r="D2" s="2" t="s">
        <v>17</v>
      </c>
    </row>
    <row r="3" spans="1:5" x14ac:dyDescent="0.3">
      <c r="A3" s="2" t="s">
        <v>9</v>
      </c>
      <c r="B3" s="2" t="s">
        <v>13</v>
      </c>
      <c r="C3" s="4">
        <v>13500</v>
      </c>
      <c r="D3" s="6">
        <f>C3*1.23</f>
        <v>16605</v>
      </c>
    </row>
    <row r="4" spans="1:5" x14ac:dyDescent="0.3">
      <c r="A4" s="2" t="s">
        <v>10</v>
      </c>
      <c r="B4" s="2" t="s">
        <v>14</v>
      </c>
      <c r="C4" s="4">
        <v>19500</v>
      </c>
      <c r="D4" s="6">
        <f t="shared" ref="D4:D5" si="0">C4*1.23</f>
        <v>23985</v>
      </c>
    </row>
    <row r="5" spans="1:5" x14ac:dyDescent="0.3">
      <c r="A5" s="2" t="s">
        <v>11</v>
      </c>
      <c r="B5" s="2" t="s">
        <v>15</v>
      </c>
      <c r="C5" s="4">
        <v>39270</v>
      </c>
      <c r="D5" s="6">
        <f t="shared" si="0"/>
        <v>48302.1</v>
      </c>
    </row>
    <row r="6" spans="1:5" x14ac:dyDescent="0.3">
      <c r="A6" s="28" t="s">
        <v>18</v>
      </c>
      <c r="B6" s="28"/>
      <c r="C6" s="28"/>
      <c r="D6" s="6">
        <f>SUM(D3:D5)</f>
        <v>88892.1</v>
      </c>
    </row>
    <row r="7" spans="1:5" x14ac:dyDescent="0.3">
      <c r="A7" s="28" t="s">
        <v>20</v>
      </c>
      <c r="B7" s="28"/>
      <c r="C7" s="28"/>
      <c r="D7" s="6">
        <f>D6/3</f>
        <v>29630.7</v>
      </c>
    </row>
    <row r="8" spans="1:5" x14ac:dyDescent="0.3">
      <c r="A8" s="28" t="s">
        <v>19</v>
      </c>
      <c r="B8" s="28"/>
      <c r="C8" s="28"/>
      <c r="D8" s="9">
        <f>D7/1.23</f>
        <v>24090</v>
      </c>
    </row>
    <row r="10" spans="1:5" x14ac:dyDescent="0.3">
      <c r="A10" s="29" t="s">
        <v>27</v>
      </c>
      <c r="B10" s="29"/>
      <c r="C10" s="29"/>
      <c r="D10" s="29"/>
      <c r="E10" s="29"/>
    </row>
    <row r="11" spans="1:5" ht="28.8" x14ac:dyDescent="0.3">
      <c r="A11" s="2" t="s">
        <v>0</v>
      </c>
      <c r="B11" s="2" t="s">
        <v>12</v>
      </c>
      <c r="C11" s="2" t="s">
        <v>21</v>
      </c>
      <c r="D11" s="3" t="s">
        <v>23</v>
      </c>
      <c r="E11" s="3" t="s">
        <v>22</v>
      </c>
    </row>
    <row r="12" spans="1:5" x14ac:dyDescent="0.3">
      <c r="A12" s="2" t="s">
        <v>9</v>
      </c>
      <c r="B12" s="2" t="s">
        <v>14</v>
      </c>
      <c r="C12" s="4">
        <v>3200</v>
      </c>
      <c r="D12" s="2">
        <v>2</v>
      </c>
      <c r="E12" s="4">
        <f>C12/D12</f>
        <v>1600</v>
      </c>
    </row>
    <row r="13" spans="1:5" x14ac:dyDescent="0.3">
      <c r="A13" s="2" t="s">
        <v>10</v>
      </c>
      <c r="B13" s="2" t="s">
        <v>15</v>
      </c>
      <c r="C13" s="4">
        <v>1500</v>
      </c>
      <c r="D13" s="2">
        <v>1</v>
      </c>
      <c r="E13" s="4">
        <f>C13/D13</f>
        <v>1500</v>
      </c>
    </row>
    <row r="14" spans="1:5" x14ac:dyDescent="0.3">
      <c r="A14" s="28" t="s">
        <v>18</v>
      </c>
      <c r="B14" s="28"/>
      <c r="C14" s="28"/>
      <c r="D14" s="28"/>
      <c r="E14" s="6">
        <f>SUM(E12:E13)</f>
        <v>3100</v>
      </c>
    </row>
    <row r="15" spans="1:5" x14ac:dyDescent="0.3">
      <c r="A15" s="28" t="s">
        <v>20</v>
      </c>
      <c r="B15" s="28"/>
      <c r="C15" s="28"/>
      <c r="D15" s="28"/>
      <c r="E15" s="6">
        <f>E14/2</f>
        <v>1550</v>
      </c>
    </row>
    <row r="16" spans="1:5" x14ac:dyDescent="0.3">
      <c r="A16" s="28" t="s">
        <v>19</v>
      </c>
      <c r="B16" s="28"/>
      <c r="C16" s="28"/>
      <c r="D16" s="28"/>
      <c r="E16" s="6">
        <f>E15/1.23</f>
        <v>1260.1626016260163</v>
      </c>
    </row>
    <row r="17" spans="1:5" x14ac:dyDescent="0.3">
      <c r="A17" s="28" t="s">
        <v>24</v>
      </c>
      <c r="B17" s="28"/>
      <c r="C17" s="28"/>
      <c r="D17" s="28"/>
      <c r="E17" s="6">
        <f>E16/3</f>
        <v>420.05420054200545</v>
      </c>
    </row>
    <row r="18" spans="1:5" x14ac:dyDescent="0.3">
      <c r="A18" s="31" t="s">
        <v>25</v>
      </c>
      <c r="B18" s="31"/>
      <c r="C18" s="31"/>
      <c r="D18" s="31"/>
      <c r="E18" s="2">
        <v>7</v>
      </c>
    </row>
    <row r="19" spans="1:5" x14ac:dyDescent="0.3">
      <c r="A19" s="28" t="s">
        <v>18</v>
      </c>
      <c r="B19" s="28"/>
      <c r="C19" s="28"/>
      <c r="D19" s="28"/>
      <c r="E19" s="9">
        <f>E18*E17</f>
        <v>2940.3794037940379</v>
      </c>
    </row>
    <row r="20" spans="1:5" x14ac:dyDescent="0.3">
      <c r="A20" s="7"/>
      <c r="B20" s="7"/>
      <c r="C20" s="7"/>
      <c r="D20" s="7"/>
      <c r="E20" s="8"/>
    </row>
    <row r="21" spans="1:5" x14ac:dyDescent="0.3">
      <c r="A21" s="29" t="s">
        <v>28</v>
      </c>
      <c r="B21" s="29"/>
      <c r="C21" s="29"/>
      <c r="D21" s="29"/>
    </row>
    <row r="22" spans="1:5" x14ac:dyDescent="0.3">
      <c r="A22" s="2" t="s">
        <v>0</v>
      </c>
      <c r="B22" s="2" t="s">
        <v>12</v>
      </c>
      <c r="C22" s="2" t="s">
        <v>16</v>
      </c>
      <c r="D22" s="2" t="s">
        <v>17</v>
      </c>
    </row>
    <row r="23" spans="1:5" x14ac:dyDescent="0.3">
      <c r="A23" s="2" t="s">
        <v>9</v>
      </c>
      <c r="B23" s="2" t="s">
        <v>14</v>
      </c>
      <c r="C23" s="4">
        <v>15</v>
      </c>
      <c r="D23" s="6">
        <f>C23*1.23</f>
        <v>18.45</v>
      </c>
    </row>
    <row r="24" spans="1:5" x14ac:dyDescent="0.3">
      <c r="A24" s="2" t="s">
        <v>10</v>
      </c>
      <c r="B24" s="2" t="s">
        <v>15</v>
      </c>
      <c r="C24" s="4">
        <v>185</v>
      </c>
      <c r="D24" s="6">
        <f t="shared" ref="D24" si="1">C24*1.23</f>
        <v>227.54999999999998</v>
      </c>
    </row>
    <row r="25" spans="1:5" x14ac:dyDescent="0.3">
      <c r="A25" s="28" t="s">
        <v>18</v>
      </c>
      <c r="B25" s="28"/>
      <c r="C25" s="28"/>
      <c r="D25" s="6">
        <f>SUM(D22:D24)</f>
        <v>245.99999999999997</v>
      </c>
    </row>
    <row r="26" spans="1:5" x14ac:dyDescent="0.3">
      <c r="A26" s="28" t="s">
        <v>20</v>
      </c>
      <c r="B26" s="28"/>
      <c r="C26" s="28"/>
      <c r="D26" s="6">
        <f>D25/2</f>
        <v>122.99999999999999</v>
      </c>
    </row>
    <row r="27" spans="1:5" x14ac:dyDescent="0.3">
      <c r="A27" s="28" t="s">
        <v>19</v>
      </c>
      <c r="B27" s="28"/>
      <c r="C27" s="28"/>
      <c r="D27" s="9">
        <f>D26/1.23</f>
        <v>99.999999999999986</v>
      </c>
    </row>
    <row r="29" spans="1:5" x14ac:dyDescent="0.3">
      <c r="A29" s="30" t="s">
        <v>29</v>
      </c>
      <c r="B29" s="30"/>
      <c r="C29" s="30" t="s">
        <v>8</v>
      </c>
      <c r="D29" s="30"/>
    </row>
  </sheetData>
  <mergeCells count="17">
    <mergeCell ref="A29:B29"/>
    <mergeCell ref="C29:D29"/>
    <mergeCell ref="A27:C27"/>
    <mergeCell ref="A18:D18"/>
    <mergeCell ref="A19:D19"/>
    <mergeCell ref="A21:D21"/>
    <mergeCell ref="A25:C25"/>
    <mergeCell ref="A26:C26"/>
    <mergeCell ref="A17:D17"/>
    <mergeCell ref="A6:C6"/>
    <mergeCell ref="A7:C7"/>
    <mergeCell ref="A8:C8"/>
    <mergeCell ref="A1:D1"/>
    <mergeCell ref="A10:E10"/>
    <mergeCell ref="A14:D14"/>
    <mergeCell ref="A15:D15"/>
    <mergeCell ref="A16:D1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OFERTOWY</vt:lpstr>
      <vt:lpstr>Arkusz2</vt:lpstr>
      <vt:lpstr>Arkusz2!Obszar_wydruku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2025-10-28T06:15:38Z</dcterms:modified>
</cp:coreProperties>
</file>